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<sst xmlns="http://schemas.openxmlformats.org/spreadsheetml/2006/main" count="55" uniqueCount="55">
  <si>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</si>
  <si>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</si>
  <si>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</si>
  <si>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</si>
  <si>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</si>
  <si>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</si>
  <si>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</si>
  <si>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</si>
  <si>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</si>
  <si>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</si>
  <si>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</si>
  <si>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</si>
  <si>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</si>
  <si>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</si>
  <si>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</si>
  <si>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</si>
  <si>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</si>
  <si>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</si>
  <si>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</si>
  <si>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</si>
  <si>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</si>
  <si>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</si>
  <si>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</si>
  <si>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</si>
  <si>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</si>
  <si>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</si>
  <si>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</si>
  <si>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</si>
  <si>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</si>
  <si>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</si>
  <si>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</si>
  <si>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</si>
  <si>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</si>
  <si>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</si>
  <si>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</si>
  <si>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</si>
  <si>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</si>
  <si>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</si>
  <si>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</si>
  <si>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</si>
  <si>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</si>
  <si>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</si>
  <si>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</si>
  <si>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</si>
  <si>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</si>
  <si>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</si>
  <si>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</si>
  <si>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</si>
  <si>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</si>
  <si>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</si>
  <si>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</si>
  <si>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</si>
  <si>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</si>
  <si>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більше 200</t>
  </si>
  <si>
    <t>станом на 8 жовтня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</si>
</sst>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2" fontId="24" fillId="24" borderId="22" xfId="0" applyNumberFormat="1" applyFont="1" applyFill="1" applyBorder="1" applyAlignment="1">
      <alignment/>
    </xf>
    <xf numFmtId="2" fontId="0" fillId="24" borderId="22" xfId="0" applyNumberFormat="1" applyFont="1" applyFill="1" applyBorder="1" applyAlignment="1">
      <alignment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18" xfId="63" applyFont="1" applyFill="1" applyBorder="1" applyAlignment="1" applyProtection="1">
      <alignment horizontal="center" vertical="center" wrapText="1"/>
      <protection/>
    </xf>
    <xf numFmtId="0" fontId="23" fillId="25" borderId="11" xfId="63" applyFont="1" applyFill="1" applyBorder="1" applyAlignment="1" applyProtection="1">
      <alignment horizontal="center" vertical="center" wrapText="1"/>
      <protection/>
    </xf>
    <xf numFmtId="0" fontId="23" fillId="25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7" sqref="O17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23</v>
      </c>
      <c r="B1" s="61"/>
      <c r="C1" s="61"/>
      <c r="D1" s="61"/>
      <c r="E1" s="61"/>
    </row>
    <row r="2" spans="1:5" s="32" customFormat="1" ht="22.5">
      <c r="A2" s="61" t="s">
        <v>54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36018</v>
      </c>
      <c r="D6" s="11">
        <f>D7+D8</f>
        <v>38169.3</v>
      </c>
      <c r="E6" s="12">
        <f>D6/C6*100</f>
        <v>105.9728469098784</v>
      </c>
    </row>
    <row r="7" spans="1:5" s="32" customFormat="1" ht="30.75" customHeight="1">
      <c r="A7" s="13">
        <v>11010000</v>
      </c>
      <c r="B7" s="14" t="s">
        <v>10</v>
      </c>
      <c r="C7" s="15">
        <v>36018</v>
      </c>
      <c r="D7" s="15">
        <v>38132.8</v>
      </c>
      <c r="E7" s="15">
        <f>D7/C7*100</f>
        <v>105.8715086900994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36.5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583.7</v>
      </c>
      <c r="D9" s="11">
        <f>D10+D12+D11</f>
        <v>848.7</v>
      </c>
      <c r="E9" s="12">
        <f>D9/C9*100</f>
        <v>145.4000342641768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45</v>
      </c>
      <c r="E10" s="38">
        <f>D10/C10*100</f>
        <v>450</v>
      </c>
    </row>
    <row r="11" spans="1:5" s="32" customFormat="1" ht="28.5" customHeight="1">
      <c r="A11" s="36" t="s">
        <v>30</v>
      </c>
      <c r="B11" s="37" t="s">
        <v>31</v>
      </c>
      <c r="C11" s="38">
        <v>236</v>
      </c>
      <c r="D11" s="38">
        <v>478.4</v>
      </c>
      <c r="E11" s="38" t="s">
        <v>53</v>
      </c>
    </row>
    <row r="12" spans="1:5" s="32" customFormat="1" ht="28.5" customHeight="1" thickBot="1">
      <c r="A12" s="39" t="s">
        <v>28</v>
      </c>
      <c r="B12" s="40" t="s">
        <v>29</v>
      </c>
      <c r="C12" s="35">
        <v>337.7</v>
      </c>
      <c r="D12" s="35">
        <v>325.3</v>
      </c>
      <c r="E12" s="38">
        <f>D12/C12*100</f>
        <v>96.32810186556115</v>
      </c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36601.7</v>
      </c>
      <c r="D15" s="34">
        <f>D6+D9+D13</f>
        <v>39018</v>
      </c>
      <c r="E15" s="20">
        <f aca="true" t="shared" si="0" ref="E15:E21">D15/C15*100</f>
        <v>106.6016059363363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320761.19999999995</v>
      </c>
      <c r="D16" s="11">
        <f>D17+D20+D18+D19</f>
        <v>297042.10000000003</v>
      </c>
      <c r="E16" s="11">
        <f t="shared" si="0"/>
        <v>92.60537122320282</v>
      </c>
    </row>
    <row r="17" spans="1:5" s="32" customFormat="1" ht="24.75" customHeight="1">
      <c r="A17" s="21">
        <v>41020000</v>
      </c>
      <c r="B17" s="22" t="s">
        <v>45</v>
      </c>
      <c r="C17" s="23">
        <v>11572.8</v>
      </c>
      <c r="D17" s="23">
        <v>10415.6</v>
      </c>
      <c r="E17" s="23">
        <f t="shared" si="0"/>
        <v>90.00069127609568</v>
      </c>
    </row>
    <row r="18" spans="1:5" s="32" customFormat="1" ht="24.75" customHeight="1">
      <c r="A18" s="24">
        <v>41030000</v>
      </c>
      <c r="B18" s="25" t="s">
        <v>46</v>
      </c>
      <c r="C18" s="26">
        <v>70292.6</v>
      </c>
      <c r="D18" s="26">
        <v>67225</v>
      </c>
      <c r="E18" s="26">
        <f t="shared" si="0"/>
        <v>95.63595598967743</v>
      </c>
    </row>
    <row r="19" spans="1:5" s="32" customFormat="1" ht="24.75" customHeight="1">
      <c r="A19" s="24">
        <v>41040000</v>
      </c>
      <c r="B19" s="42" t="s">
        <v>47</v>
      </c>
      <c r="C19" s="43">
        <v>8912</v>
      </c>
      <c r="D19" s="43">
        <v>8581.2</v>
      </c>
      <c r="E19" s="26">
        <f t="shared" si="0"/>
        <v>96.28815080789947</v>
      </c>
    </row>
    <row r="20" spans="1:5" s="32" customFormat="1" ht="25.5" customHeight="1" thickBot="1">
      <c r="A20" s="24">
        <v>41050000</v>
      </c>
      <c r="B20" s="25" t="s">
        <v>48</v>
      </c>
      <c r="C20" s="26">
        <v>229983.8</v>
      </c>
      <c r="D20" s="26">
        <v>210820.3</v>
      </c>
      <c r="E20" s="26">
        <f t="shared" si="0"/>
        <v>91.66745657737631</v>
      </c>
    </row>
    <row r="21" spans="1:5" s="32" customFormat="1" ht="29.25" customHeight="1" thickBot="1">
      <c r="A21" s="27"/>
      <c r="B21" s="28" t="s">
        <v>9</v>
      </c>
      <c r="C21" s="29">
        <f>C16+C15</f>
        <v>357362.89999999997</v>
      </c>
      <c r="D21" s="29">
        <f>D16+D15</f>
        <v>336060.10000000003</v>
      </c>
      <c r="E21" s="20">
        <f t="shared" si="0"/>
        <v>94.0388887598573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1" ref="E22:E34">IF(C22=0,"",IF(D22/C22*100&gt;=200,"В/100",D22/C22*100))</f>
      </c>
    </row>
    <row r="23" spans="1:5" s="45" customFormat="1" ht="21.75" customHeight="1" thickBot="1">
      <c r="A23" s="65" t="s">
        <v>11</v>
      </c>
      <c r="B23" s="66"/>
      <c r="C23" s="66"/>
      <c r="D23" s="66"/>
      <c r="E23" s="67"/>
    </row>
    <row r="24" spans="1:5" s="45" customFormat="1" ht="22.5" customHeight="1">
      <c r="A24" s="53" t="s">
        <v>32</v>
      </c>
      <c r="B24" s="54" t="s">
        <v>12</v>
      </c>
      <c r="C24" s="59">
        <v>3035.699</v>
      </c>
      <c r="D24" s="60">
        <v>2740.18319</v>
      </c>
      <c r="E24" s="55">
        <f t="shared" si="1"/>
        <v>90.26531253592665</v>
      </c>
    </row>
    <row r="25" spans="1:5" s="45" customFormat="1" ht="30" customHeight="1">
      <c r="A25" s="53" t="s">
        <v>33</v>
      </c>
      <c r="B25" s="54" t="s">
        <v>13</v>
      </c>
      <c r="C25" s="59">
        <v>85831.50251</v>
      </c>
      <c r="D25" s="60">
        <v>69251.14097</v>
      </c>
      <c r="E25" s="55">
        <f t="shared" si="1"/>
        <v>80.6826618955339</v>
      </c>
    </row>
    <row r="26" spans="1:5" s="45" customFormat="1" ht="19.5" customHeight="1">
      <c r="A26" s="53" t="s">
        <v>34</v>
      </c>
      <c r="B26" s="54" t="s">
        <v>14</v>
      </c>
      <c r="C26" s="59">
        <v>62683.55594</v>
      </c>
      <c r="D26" s="60">
        <v>57364.8902</v>
      </c>
      <c r="E26" s="55">
        <f t="shared" si="1"/>
        <v>91.5150542112018</v>
      </c>
    </row>
    <row r="27" spans="1:5" s="45" customFormat="1" ht="25.5" customHeight="1">
      <c r="A27" s="53" t="s">
        <v>35</v>
      </c>
      <c r="B27" s="54" t="s">
        <v>19</v>
      </c>
      <c r="C27" s="59">
        <v>200567.88084</v>
      </c>
      <c r="D27" s="60">
        <v>183888.02495</v>
      </c>
      <c r="E27" s="55">
        <f t="shared" si="1"/>
        <v>91.68368543350861</v>
      </c>
    </row>
    <row r="28" spans="1:5" s="45" customFormat="1" ht="25.5" customHeight="1">
      <c r="A28" s="53" t="s">
        <v>36</v>
      </c>
      <c r="B28" s="54" t="s">
        <v>15</v>
      </c>
      <c r="C28" s="59">
        <v>5372.67</v>
      </c>
      <c r="D28" s="60">
        <v>3529.82825</v>
      </c>
      <c r="E28" s="55">
        <f>IF(C28=0,"",IF(D28/C28*100&gt;=200,"В/100",D28/C28*100))</f>
        <v>65.69970331325021</v>
      </c>
    </row>
    <row r="29" spans="1:5" s="45" customFormat="1" ht="25.5" customHeight="1">
      <c r="A29" s="53" t="s">
        <v>37</v>
      </c>
      <c r="B29" s="54" t="s">
        <v>16</v>
      </c>
      <c r="C29" s="59">
        <v>1356.9485</v>
      </c>
      <c r="D29" s="60">
        <v>1147.81936</v>
      </c>
      <c r="E29" s="55">
        <f>IF(C29=0,"",IF(D29/C29*100&gt;=200,"В/100",D29/C29*100))</f>
        <v>84.58827730013336</v>
      </c>
    </row>
    <row r="30" spans="1:5" s="45" customFormat="1" ht="21" customHeight="1">
      <c r="A30" s="53" t="s">
        <v>38</v>
      </c>
      <c r="B30" s="54" t="s">
        <v>26</v>
      </c>
      <c r="C30" s="59">
        <v>172.1</v>
      </c>
      <c r="D30" s="60">
        <v>76.98136</v>
      </c>
      <c r="E30" s="55">
        <f t="shared" si="1"/>
        <v>44.73059848925043</v>
      </c>
    </row>
    <row r="31" spans="1:5" s="45" customFormat="1" ht="24" customHeight="1">
      <c r="A31" s="53" t="s">
        <v>52</v>
      </c>
      <c r="B31" s="54" t="s">
        <v>51</v>
      </c>
      <c r="C31" s="59">
        <v>55</v>
      </c>
      <c r="D31" s="60">
        <v>0</v>
      </c>
      <c r="E31" s="55">
        <f t="shared" si="1"/>
        <v>0</v>
      </c>
    </row>
    <row r="32" spans="1:5" s="45" customFormat="1" ht="30" customHeight="1">
      <c r="A32" s="53" t="s">
        <v>39</v>
      </c>
      <c r="B32" s="54" t="s">
        <v>50</v>
      </c>
      <c r="C32" s="59">
        <v>245</v>
      </c>
      <c r="D32" s="60">
        <v>10.2</v>
      </c>
      <c r="E32" s="55">
        <f t="shared" si="1"/>
        <v>4.163265306122449</v>
      </c>
    </row>
    <row r="33" spans="1:5" s="45" customFormat="1" ht="29.25" customHeight="1" thickBot="1">
      <c r="A33" s="16" t="s">
        <v>49</v>
      </c>
      <c r="B33" s="56" t="s">
        <v>17</v>
      </c>
      <c r="C33" s="59">
        <v>11254.326</v>
      </c>
      <c r="D33" s="60">
        <v>10677.1037</v>
      </c>
      <c r="E33" s="57">
        <f t="shared" si="1"/>
        <v>94.87110734130148</v>
      </c>
    </row>
    <row r="34" spans="1:5" s="46" customFormat="1" ht="23.25" customHeight="1" thickBot="1">
      <c r="A34" s="51"/>
      <c r="B34" s="52" t="s">
        <v>18</v>
      </c>
      <c r="C34" s="58">
        <f>SUM(C24:C33)</f>
        <v>370574.68279</v>
      </c>
      <c r="D34" s="58">
        <f>SUM(D24:D33)</f>
        <v>328686.17198</v>
      </c>
      <c r="E34" s="50">
        <f t="shared" si="1"/>
        <v>88.69633767352163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2018-10-08T11:25:24Z</cp:lastPrinted>
  <dcterms:created xsi:type="dcterms:W3CDTF">2015-04-06T06:03:14Z</dcterms:created>
  <dcterms:modified xsi:type="dcterms:W3CDTF">2018-10-08T13:43:37Z</dcterms:modified>
  <cp:category/>
  <cp:version/>
  <cp:contentType/>
  <cp:contentStatus/>
</cp:coreProperties>
</file>